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5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<sst xmlns="http://schemas.openxmlformats.org/spreadsheetml/2006/main" count="80" uniqueCount="60">
  <si>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№ п/п</t>
  </si>
  <si>
    <t>Наименование работ</t>
  </si>
  <si>
    <t>Сумма, руб.</t>
  </si>
  <si>
    <t>ИТОГО</t>
  </si>
  <si>
    <t xml:space="preserve">ИТОГО </t>
  </si>
  <si>
    <t>Наименование материалов</t>
  </si>
  <si>
    <t>Сумма,         руб.</t>
  </si>
  <si>
    <t>Ед.изм</t>
  </si>
  <si>
    <t>Кол-во</t>
  </si>
  <si>
    <t>м2</t>
  </si>
  <si>
    <t>Ед. изм</t>
  </si>
  <si>
    <t>Накладные расходы</t>
  </si>
  <si>
    <t>шт</t>
  </si>
  <si>
    <t>Сумма затрат</t>
  </si>
  <si>
    <t>Цена, руб.</t>
  </si>
  <si>
    <r>
      <t>Расход, кг(шт)/м</t>
    </r>
    <r>
      <rPr>
        <vertAlign val="superscript"/>
        <sz val="12"/>
        <rFont val="Times New Roman"/>
        <family val="1"/>
      </rPr>
      <t>2</t>
    </r>
  </si>
  <si>
    <t>Замена потолочной плитки типа Armstrong</t>
  </si>
  <si>
    <t>Кол-во/  Обьем</t>
  </si>
  <si>
    <t xml:space="preserve">Плитка потолочная Armstrong </t>
  </si>
  <si>
    <t>Демонтаж напольного плинтуса</t>
  </si>
  <si>
    <t>м.п.</t>
  </si>
  <si>
    <t>Демонтаж отделки стен ГКЛ (частичный)</t>
  </si>
  <si>
    <t>Монтаж отделки стен ГКЛ по существующему каркасу</t>
  </si>
  <si>
    <t>Настил линолеума (без приклеивания)</t>
  </si>
  <si>
    <t>Монтаж напольного плинтуса ПВХ</t>
  </si>
  <si>
    <t>Покраска стен эмалью (2 слоя)</t>
  </si>
  <si>
    <t>ГКЛ (1200х2500х12мм)</t>
  </si>
  <si>
    <t>Плинтус напольный ПВХ (2,5м)</t>
  </si>
  <si>
    <t>Эмаль ПФ-115 (0,9кг)</t>
  </si>
  <si>
    <t>Демонтаж напольного покрытия (линолеум)</t>
  </si>
  <si>
    <t>Демонтаж напольного покрытия (ДСП)</t>
  </si>
  <si>
    <t>Демонтаж основания пола</t>
  </si>
  <si>
    <r>
      <t>Цена, руб./м</t>
    </r>
    <r>
      <rPr>
        <vertAlign val="superscript"/>
        <sz val="12"/>
        <rFont val="Times New Roman"/>
        <family val="1"/>
      </rPr>
      <t>2</t>
    </r>
  </si>
  <si>
    <t>Устройство основания пола  по существующим лагам</t>
  </si>
  <si>
    <t>Шпатлевка отделки стен ГКЛ под покраску</t>
  </si>
  <si>
    <t>Монтаж напольного покрытия ДСП</t>
  </si>
  <si>
    <t>Услуги транспортной компании (в т.ч. вывоз мусора)</t>
  </si>
  <si>
    <t>ДСП (1830х2440х16мм)</t>
  </si>
  <si>
    <t>Линолеум полукоммерческий</t>
  </si>
  <si>
    <t>Доска обрезная (30х100х2000мм)</t>
  </si>
  <si>
    <t>Шпатлевка Скала (5кг)</t>
  </si>
  <si>
    <t>Заказчик: МУП "ЦМИ"</t>
  </si>
  <si>
    <t>к документации запроса котировок</t>
  </si>
  <si>
    <t>_______________/_______________/</t>
  </si>
  <si>
    <t>в том числе НДС</t>
  </si>
  <si>
    <t xml:space="preserve">Общая сумма затрат на восстановление помещения: </t>
  </si>
  <si>
    <t>руб.</t>
  </si>
  <si>
    <t>Приложение №4</t>
  </si>
  <si>
    <t>Смета затрат на выполнение работ по частичному ремонту муниципального помещения общей площадью 114,70 кв.м, расположенного по адресу: г. Новосибирск, ул. Мичурина, 7, после страхового события.</t>
  </si>
  <si>
    <t>1.</t>
  </si>
  <si>
    <t>Намокание и деформация основания пола (дощатый пол) (помещение №7) - 2 м2;</t>
  </si>
  <si>
    <t>2.</t>
  </si>
  <si>
    <t>Намокание и загрязнение потолочной плитки типа Armstrong (помещение №7) - 15 шт;</t>
  </si>
  <si>
    <t>3.</t>
  </si>
  <si>
    <t>Намокание и деформация отделки стен (ГКЛ, покраска) (помещение №7) - 2 м2;</t>
  </si>
  <si>
    <t>4.</t>
  </si>
  <si>
    <t>Намокание напольного плинтуса  (помещение №7) - 6 м.п;</t>
  </si>
  <si>
    <t>5.</t>
  </si>
  <si>
    <t>Намокание и деформация напольного покрытия (линолеум, ДСП) (помещение №7) - 3 м2.</t>
  </si>
  <si>
    <t>Видимые повреждения помещения после осмотра (акт от 09.09.2014):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</si>
</sst>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 wrapText="1"/>
    </xf>
    <xf numFmtId="2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31">
      <selection activeCell="A42" sqref="A42:IV42"/>
    </sheetView>
  </sheetViews>
  <sheetFormatPr defaultColWidth="9.00390625" defaultRowHeight="12.75"/>
  <cols>
    <col min="1" max="1" width="4.75390625" style="1" customWidth="1"/>
    <col min="2" max="2" width="42.875" style="1" customWidth="1"/>
    <col min="3" max="3" width="8.75390625" style="1" customWidth="1"/>
    <col min="4" max="4" width="9.375" style="1" customWidth="1"/>
    <col min="5" max="5" width="9.00390625" style="1" customWidth="1"/>
    <col min="6" max="6" width="10.00390625" style="1" customWidth="1"/>
    <col min="7" max="7" width="11.00390625" style="1" customWidth="1"/>
    <col min="8" max="8" width="5.625" style="1" customWidth="1"/>
    <col min="9" max="16384" width="9.125" style="1" customWidth="1"/>
  </cols>
  <sheetData>
    <row r="1" ht="15.75">
      <c r="D1" s="1" t="s">
        <v>47</v>
      </c>
    </row>
    <row r="2" ht="15.75">
      <c r="D2" s="1" t="s">
        <v>42</v>
      </c>
    </row>
    <row r="3" spans="1:7" ht="15.75" customHeight="1">
      <c r="A3" s="33" t="s">
        <v>48</v>
      </c>
      <c r="B3" s="33"/>
      <c r="C3" s="33"/>
      <c r="D3" s="33"/>
      <c r="E3" s="33"/>
      <c r="F3" s="33"/>
      <c r="G3" s="33"/>
    </row>
    <row r="4" spans="1:14" ht="15.75">
      <c r="A4" s="33"/>
      <c r="B4" s="33"/>
      <c r="C4" s="33"/>
      <c r="D4" s="33"/>
      <c r="E4" s="33"/>
      <c r="F4" s="33"/>
      <c r="G4" s="33"/>
      <c r="H4" s="4"/>
      <c r="I4" s="4"/>
      <c r="J4" s="4"/>
      <c r="K4" s="4"/>
      <c r="M4" s="4"/>
      <c r="N4" s="4"/>
    </row>
    <row r="5" spans="1:9" ht="15.75">
      <c r="A5" s="33"/>
      <c r="B5" s="33"/>
      <c r="C5" s="33"/>
      <c r="D5" s="33"/>
      <c r="E5" s="33"/>
      <c r="F5" s="33"/>
      <c r="G5" s="33"/>
      <c r="H5" s="4"/>
      <c r="I5" s="4"/>
    </row>
    <row r="6" spans="1:9" ht="15.75">
      <c r="A6" s="33" t="s">
        <v>59</v>
      </c>
      <c r="B6" s="33"/>
      <c r="C6" s="33"/>
      <c r="D6" s="33"/>
      <c r="E6" s="33"/>
      <c r="F6" s="33"/>
      <c r="G6" s="43"/>
      <c r="H6" s="4"/>
      <c r="I6" s="4"/>
    </row>
    <row r="7" spans="1:9" ht="15.75">
      <c r="A7" s="31" t="s">
        <v>49</v>
      </c>
      <c r="B7" s="32" t="s">
        <v>50</v>
      </c>
      <c r="C7" s="32"/>
      <c r="D7" s="32"/>
      <c r="E7" s="32"/>
      <c r="F7" s="32"/>
      <c r="G7" s="32"/>
      <c r="H7" s="4"/>
      <c r="I7" s="4"/>
    </row>
    <row r="8" spans="1:9" ht="15.75">
      <c r="A8" s="31" t="s">
        <v>51</v>
      </c>
      <c r="B8" s="32" t="s">
        <v>52</v>
      </c>
      <c r="C8" s="32"/>
      <c r="D8" s="32"/>
      <c r="E8" s="32"/>
      <c r="F8" s="32"/>
      <c r="G8" s="32"/>
      <c r="H8" s="4"/>
      <c r="I8" s="4"/>
    </row>
    <row r="9" spans="1:9" ht="15.75">
      <c r="A9" s="31" t="s">
        <v>53</v>
      </c>
      <c r="B9" s="32" t="s">
        <v>54</v>
      </c>
      <c r="C9" s="32"/>
      <c r="D9" s="32"/>
      <c r="E9" s="32"/>
      <c r="F9" s="32"/>
      <c r="G9" s="32"/>
      <c r="H9" s="4"/>
      <c r="I9" s="4"/>
    </row>
    <row r="10" spans="1:9" ht="15.75">
      <c r="A10" s="31" t="s">
        <v>55</v>
      </c>
      <c r="B10" s="32" t="s">
        <v>56</v>
      </c>
      <c r="C10" s="32"/>
      <c r="D10" s="32"/>
      <c r="E10" s="32"/>
      <c r="F10" s="32"/>
      <c r="G10" s="32"/>
      <c r="H10" s="4"/>
      <c r="I10" s="4"/>
    </row>
    <row r="11" spans="1:9" ht="15" customHeight="1">
      <c r="A11" s="31" t="s">
        <v>57</v>
      </c>
      <c r="B11" s="32" t="s">
        <v>58</v>
      </c>
      <c r="C11" s="32"/>
      <c r="D11" s="32"/>
      <c r="E11" s="32"/>
      <c r="F11" s="32"/>
      <c r="G11" s="32"/>
      <c r="H11" s="4"/>
      <c r="I11" s="4"/>
    </row>
    <row r="12" spans="1:9" ht="32.25" customHeight="1">
      <c r="A12" s="2" t="s">
        <v>0</v>
      </c>
      <c r="B12" s="44" t="s">
        <v>1</v>
      </c>
      <c r="C12" s="45"/>
      <c r="D12" s="3" t="s">
        <v>7</v>
      </c>
      <c r="E12" s="2" t="s">
        <v>8</v>
      </c>
      <c r="F12" s="2" t="s">
        <v>32</v>
      </c>
      <c r="G12" s="2" t="s">
        <v>2</v>
      </c>
      <c r="H12" s="4"/>
      <c r="I12" s="4"/>
    </row>
    <row r="13" spans="1:9" ht="15" customHeight="1">
      <c r="A13" s="3">
        <v>1</v>
      </c>
      <c r="B13" s="38" t="s">
        <v>16</v>
      </c>
      <c r="C13" s="39"/>
      <c r="D13" s="2" t="s">
        <v>9</v>
      </c>
      <c r="E13" s="17">
        <v>6</v>
      </c>
      <c r="F13" s="6">
        <v>50</v>
      </c>
      <c r="G13" s="6">
        <f aca="true" t="shared" si="0" ref="G13:G21">F13*E13</f>
        <v>300</v>
      </c>
      <c r="H13" s="4"/>
      <c r="I13" s="4"/>
    </row>
    <row r="14" spans="1:9" ht="16.5" customHeight="1">
      <c r="A14" s="3">
        <v>2</v>
      </c>
      <c r="B14" s="38" t="s">
        <v>19</v>
      </c>
      <c r="C14" s="39"/>
      <c r="D14" s="2" t="s">
        <v>20</v>
      </c>
      <c r="E14" s="6">
        <v>11</v>
      </c>
      <c r="F14" s="6">
        <v>20</v>
      </c>
      <c r="G14" s="6">
        <f t="shared" si="0"/>
        <v>220</v>
      </c>
      <c r="H14" s="4"/>
      <c r="I14" s="4"/>
    </row>
    <row r="15" spans="1:9" ht="30.75" customHeight="1">
      <c r="A15" s="3">
        <v>3</v>
      </c>
      <c r="B15" s="38" t="s">
        <v>29</v>
      </c>
      <c r="C15" s="39"/>
      <c r="D15" s="25" t="s">
        <v>9</v>
      </c>
      <c r="E15" s="6">
        <v>11.5</v>
      </c>
      <c r="F15" s="6">
        <v>40</v>
      </c>
      <c r="G15" s="6">
        <f t="shared" si="0"/>
        <v>460</v>
      </c>
      <c r="H15" s="4"/>
      <c r="I15" s="4"/>
    </row>
    <row r="16" spans="1:9" ht="15.75" customHeight="1">
      <c r="A16" s="3">
        <v>4</v>
      </c>
      <c r="B16" s="38" t="s">
        <v>30</v>
      </c>
      <c r="C16" s="39"/>
      <c r="D16" s="25" t="s">
        <v>9</v>
      </c>
      <c r="E16" s="6">
        <v>11.5</v>
      </c>
      <c r="F16" s="6">
        <v>50</v>
      </c>
      <c r="G16" s="6">
        <f t="shared" si="0"/>
        <v>575</v>
      </c>
      <c r="H16" s="4"/>
      <c r="I16" s="4"/>
    </row>
    <row r="17" spans="1:9" ht="15.75">
      <c r="A17" s="3">
        <v>5</v>
      </c>
      <c r="B17" s="38" t="s">
        <v>31</v>
      </c>
      <c r="C17" s="39"/>
      <c r="D17" s="25" t="s">
        <v>9</v>
      </c>
      <c r="E17" s="6">
        <v>2</v>
      </c>
      <c r="F17" s="6">
        <v>100</v>
      </c>
      <c r="G17" s="6">
        <f t="shared" si="0"/>
        <v>200</v>
      </c>
      <c r="H17" s="4"/>
      <c r="I17" s="4"/>
    </row>
    <row r="18" spans="1:9" ht="15" customHeight="1">
      <c r="A18" s="3">
        <v>6</v>
      </c>
      <c r="B18" s="38" t="s">
        <v>33</v>
      </c>
      <c r="C18" s="39"/>
      <c r="D18" s="25" t="s">
        <v>9</v>
      </c>
      <c r="E18" s="6">
        <v>2</v>
      </c>
      <c r="F18" s="6">
        <v>200</v>
      </c>
      <c r="G18" s="6">
        <f t="shared" si="0"/>
        <v>400</v>
      </c>
      <c r="H18" s="4"/>
      <c r="I18" s="4"/>
    </row>
    <row r="19" spans="1:9" ht="31.5" customHeight="1">
      <c r="A19" s="3">
        <v>7</v>
      </c>
      <c r="B19" s="38" t="s">
        <v>21</v>
      </c>
      <c r="C19" s="39"/>
      <c r="D19" s="25" t="s">
        <v>9</v>
      </c>
      <c r="E19" s="6">
        <v>3</v>
      </c>
      <c r="F19" s="6">
        <v>80</v>
      </c>
      <c r="G19" s="6">
        <f t="shared" si="0"/>
        <v>240</v>
      </c>
      <c r="H19" s="4"/>
      <c r="I19" s="4"/>
    </row>
    <row r="20" spans="1:9" ht="31.5" customHeight="1">
      <c r="A20" s="3">
        <v>8</v>
      </c>
      <c r="B20" s="38" t="s">
        <v>22</v>
      </c>
      <c r="C20" s="39"/>
      <c r="D20" s="25" t="s">
        <v>9</v>
      </c>
      <c r="E20" s="6">
        <v>3</v>
      </c>
      <c r="F20" s="6">
        <v>250</v>
      </c>
      <c r="G20" s="6">
        <f t="shared" si="0"/>
        <v>750</v>
      </c>
      <c r="H20" s="4"/>
      <c r="I20" s="4"/>
    </row>
    <row r="21" spans="1:9" ht="31.5" customHeight="1">
      <c r="A21" s="3">
        <v>9</v>
      </c>
      <c r="B21" s="38" t="s">
        <v>34</v>
      </c>
      <c r="C21" s="39"/>
      <c r="D21" s="25" t="s">
        <v>9</v>
      </c>
      <c r="E21" s="6">
        <v>3</v>
      </c>
      <c r="F21" s="6">
        <v>250</v>
      </c>
      <c r="G21" s="6">
        <f t="shared" si="0"/>
        <v>750</v>
      </c>
      <c r="H21" s="4"/>
      <c r="I21" s="4"/>
    </row>
    <row r="22" spans="1:9" ht="15.75">
      <c r="A22" s="3">
        <v>10</v>
      </c>
      <c r="B22" s="38" t="s">
        <v>25</v>
      </c>
      <c r="C22" s="39"/>
      <c r="D22" s="25" t="s">
        <v>9</v>
      </c>
      <c r="E22" s="6">
        <v>3</v>
      </c>
      <c r="F22" s="6">
        <v>75</v>
      </c>
      <c r="G22" s="6">
        <f>F22*E22*2</f>
        <v>450</v>
      </c>
      <c r="H22" s="4"/>
      <c r="I22" s="4"/>
    </row>
    <row r="23" spans="1:14" ht="15.75">
      <c r="A23" s="3">
        <v>11</v>
      </c>
      <c r="B23" s="38" t="s">
        <v>35</v>
      </c>
      <c r="C23" s="39"/>
      <c r="D23" s="25" t="s">
        <v>9</v>
      </c>
      <c r="E23" s="6">
        <v>11.5</v>
      </c>
      <c r="F23" s="6">
        <v>150</v>
      </c>
      <c r="G23" s="6">
        <f>F23*E23</f>
        <v>1725</v>
      </c>
      <c r="H23" s="4"/>
      <c r="I23" s="4"/>
      <c r="M23" s="4"/>
      <c r="N23" s="4"/>
    </row>
    <row r="24" spans="1:9" ht="15.75">
      <c r="A24" s="3">
        <v>12</v>
      </c>
      <c r="B24" s="38" t="s">
        <v>23</v>
      </c>
      <c r="C24" s="39"/>
      <c r="D24" s="25" t="s">
        <v>9</v>
      </c>
      <c r="E24" s="6">
        <v>11.5</v>
      </c>
      <c r="F24" s="6">
        <v>120</v>
      </c>
      <c r="G24" s="6">
        <f>F24*E24</f>
        <v>1380</v>
      </c>
      <c r="H24" s="4"/>
      <c r="I24" s="4"/>
    </row>
    <row r="25" spans="1:9" ht="15.75">
      <c r="A25" s="3">
        <v>13</v>
      </c>
      <c r="B25" s="38" t="s">
        <v>24</v>
      </c>
      <c r="C25" s="39"/>
      <c r="D25" s="25" t="s">
        <v>20</v>
      </c>
      <c r="E25" s="6">
        <v>11</v>
      </c>
      <c r="F25" s="6">
        <v>90</v>
      </c>
      <c r="G25" s="6">
        <f>F25*E25</f>
        <v>990</v>
      </c>
      <c r="H25" s="4"/>
      <c r="I25" s="4"/>
    </row>
    <row r="26" spans="1:10" ht="31.5" customHeight="1">
      <c r="A26" s="3">
        <v>14</v>
      </c>
      <c r="B26" s="38" t="s">
        <v>36</v>
      </c>
      <c r="C26" s="39"/>
      <c r="D26" s="3"/>
      <c r="E26" s="5"/>
      <c r="F26" s="27"/>
      <c r="G26" s="6">
        <v>1500</v>
      </c>
      <c r="H26" s="4"/>
      <c r="I26" s="4"/>
      <c r="J26" s="4"/>
    </row>
    <row r="27" spans="1:10" ht="15.75">
      <c r="A27" s="5"/>
      <c r="B27" s="50" t="s">
        <v>4</v>
      </c>
      <c r="C27" s="51"/>
      <c r="D27" s="28"/>
      <c r="E27" s="29"/>
      <c r="F27" s="30"/>
      <c r="G27" s="26">
        <f>SUM(G13:G26)</f>
        <v>9940</v>
      </c>
      <c r="H27" s="4"/>
      <c r="I27" s="4"/>
      <c r="J27" s="4"/>
    </row>
    <row r="28" spans="8:10" ht="15.75">
      <c r="H28" s="4"/>
      <c r="I28" s="4"/>
      <c r="J28" s="4"/>
    </row>
    <row r="29" spans="1:10" ht="50.25">
      <c r="A29" s="2" t="s">
        <v>0</v>
      </c>
      <c r="B29" s="3" t="s">
        <v>5</v>
      </c>
      <c r="C29" s="3" t="s">
        <v>10</v>
      </c>
      <c r="D29" s="2" t="s">
        <v>15</v>
      </c>
      <c r="E29" s="2" t="s">
        <v>17</v>
      </c>
      <c r="F29" s="2" t="s">
        <v>14</v>
      </c>
      <c r="G29" s="2" t="s">
        <v>6</v>
      </c>
      <c r="H29" s="4"/>
      <c r="I29" s="4"/>
      <c r="J29" s="4"/>
    </row>
    <row r="30" spans="1:10" ht="15.75">
      <c r="A30" s="15">
        <v>1</v>
      </c>
      <c r="B30" s="9" t="s">
        <v>18</v>
      </c>
      <c r="C30" s="2" t="s">
        <v>12</v>
      </c>
      <c r="D30" s="3">
        <v>2.7</v>
      </c>
      <c r="E30" s="6">
        <v>15</v>
      </c>
      <c r="F30" s="6">
        <v>70</v>
      </c>
      <c r="G30" s="6">
        <f aca="true" t="shared" si="1" ref="G30:G37">F30*E30</f>
        <v>1050</v>
      </c>
      <c r="H30" s="4"/>
      <c r="I30" s="4"/>
      <c r="J30" s="4"/>
    </row>
    <row r="31" spans="1:10" ht="15.75">
      <c r="A31" s="15">
        <v>2</v>
      </c>
      <c r="B31" s="21" t="s">
        <v>37</v>
      </c>
      <c r="C31" s="2" t="s">
        <v>12</v>
      </c>
      <c r="D31" s="3">
        <v>0.43</v>
      </c>
      <c r="E31" s="6">
        <v>3</v>
      </c>
      <c r="F31" s="6">
        <v>800</v>
      </c>
      <c r="G31" s="6">
        <f t="shared" si="1"/>
        <v>2400</v>
      </c>
      <c r="H31" s="4"/>
      <c r="I31" s="4"/>
      <c r="J31" s="4"/>
    </row>
    <row r="32" spans="1:10" ht="15.75">
      <c r="A32" s="15">
        <v>3</v>
      </c>
      <c r="B32" s="5" t="s">
        <v>28</v>
      </c>
      <c r="C32" s="3" t="s">
        <v>12</v>
      </c>
      <c r="D32" s="6">
        <v>0.3</v>
      </c>
      <c r="E32" s="6">
        <v>1</v>
      </c>
      <c r="F32" s="6">
        <v>200</v>
      </c>
      <c r="G32" s="6">
        <f t="shared" si="1"/>
        <v>200</v>
      </c>
      <c r="H32" s="4"/>
      <c r="I32" s="4"/>
      <c r="J32" s="4"/>
    </row>
    <row r="33" spans="1:10" ht="15.75">
      <c r="A33" s="15">
        <v>4</v>
      </c>
      <c r="B33" s="5" t="s">
        <v>26</v>
      </c>
      <c r="C33" s="3" t="s">
        <v>12</v>
      </c>
      <c r="D33" s="6">
        <v>0.33</v>
      </c>
      <c r="E33" s="6">
        <v>1</v>
      </c>
      <c r="F33" s="6">
        <v>400</v>
      </c>
      <c r="G33" s="6">
        <f t="shared" si="1"/>
        <v>400</v>
      </c>
      <c r="H33" s="4"/>
      <c r="I33" s="4"/>
      <c r="J33" s="4"/>
    </row>
    <row r="34" spans="1:10" ht="15.75">
      <c r="A34" s="15">
        <v>5</v>
      </c>
      <c r="B34" s="5" t="s">
        <v>27</v>
      </c>
      <c r="C34" s="3" t="s">
        <v>12</v>
      </c>
      <c r="D34" s="6"/>
      <c r="E34" s="6">
        <v>5</v>
      </c>
      <c r="F34" s="6">
        <v>75</v>
      </c>
      <c r="G34" s="6">
        <f t="shared" si="1"/>
        <v>375</v>
      </c>
      <c r="H34" s="4"/>
      <c r="I34" s="4"/>
      <c r="J34" s="4"/>
    </row>
    <row r="35" spans="1:10" ht="15" customHeight="1">
      <c r="A35" s="15">
        <v>6</v>
      </c>
      <c r="B35" s="5" t="s">
        <v>39</v>
      </c>
      <c r="C35" s="3" t="s">
        <v>12</v>
      </c>
      <c r="D35" s="6"/>
      <c r="E35" s="6">
        <v>10</v>
      </c>
      <c r="F35" s="6">
        <v>55</v>
      </c>
      <c r="G35" s="6">
        <f t="shared" si="1"/>
        <v>550</v>
      </c>
      <c r="H35" s="4"/>
      <c r="J35" s="4"/>
    </row>
    <row r="36" spans="1:10" ht="15.75" customHeight="1">
      <c r="A36" s="15">
        <v>7</v>
      </c>
      <c r="B36" s="5" t="s">
        <v>38</v>
      </c>
      <c r="C36" s="3" t="s">
        <v>9</v>
      </c>
      <c r="D36" s="6"/>
      <c r="E36" s="6">
        <v>12</v>
      </c>
      <c r="F36" s="6">
        <v>300</v>
      </c>
      <c r="G36" s="6">
        <f t="shared" si="1"/>
        <v>3600</v>
      </c>
      <c r="H36" s="4"/>
      <c r="I36" s="4"/>
      <c r="J36" s="4"/>
    </row>
    <row r="37" spans="1:10" ht="15.75">
      <c r="A37" s="15">
        <v>8</v>
      </c>
      <c r="B37" s="5" t="s">
        <v>40</v>
      </c>
      <c r="C37" s="3" t="s">
        <v>12</v>
      </c>
      <c r="D37" s="6"/>
      <c r="E37" s="6">
        <v>1</v>
      </c>
      <c r="F37" s="6">
        <v>150</v>
      </c>
      <c r="G37" s="6">
        <f t="shared" si="1"/>
        <v>150</v>
      </c>
      <c r="I37" s="4"/>
      <c r="J37" s="4"/>
    </row>
    <row r="38" spans="1:10" ht="15.75" customHeight="1">
      <c r="A38" s="18"/>
      <c r="B38" s="7" t="s">
        <v>3</v>
      </c>
      <c r="C38" s="40"/>
      <c r="D38" s="41"/>
      <c r="E38" s="41"/>
      <c r="F38" s="42"/>
      <c r="G38" s="8">
        <f>SUM(G30:G37)</f>
        <v>8725</v>
      </c>
      <c r="H38" s="4"/>
      <c r="J38" s="4"/>
    </row>
    <row r="39" spans="1:10" ht="15.75">
      <c r="A39"/>
      <c r="B39"/>
      <c r="C39" s="16"/>
      <c r="D39"/>
      <c r="E39"/>
      <c r="F39"/>
      <c r="G39"/>
      <c r="H39" s="4"/>
      <c r="J39" s="4"/>
    </row>
    <row r="40" spans="1:10" ht="15.75" customHeight="1">
      <c r="A40" s="19"/>
      <c r="B40" s="5" t="s">
        <v>13</v>
      </c>
      <c r="C40" s="44"/>
      <c r="D40" s="46"/>
      <c r="E40" s="46"/>
      <c r="F40" s="45"/>
      <c r="G40" s="20">
        <f>G27+G38</f>
        <v>18665</v>
      </c>
      <c r="H40" s="19"/>
      <c r="J40" s="4"/>
    </row>
    <row r="41" spans="1:10" ht="15.75" customHeight="1">
      <c r="A41"/>
      <c r="B41" s="5" t="s">
        <v>11</v>
      </c>
      <c r="C41" s="44"/>
      <c r="D41" s="46"/>
      <c r="E41" s="46"/>
      <c r="F41" s="45"/>
      <c r="G41" s="10">
        <f>G40*0.1</f>
        <v>1866.5</v>
      </c>
      <c r="H41" s="4"/>
      <c r="J41" s="4"/>
    </row>
    <row r="42" spans="1:14" ht="22.5" customHeight="1">
      <c r="A42" s="47" t="s">
        <v>45</v>
      </c>
      <c r="B42" s="48"/>
      <c r="C42" s="48"/>
      <c r="D42" s="48"/>
      <c r="E42" s="48"/>
      <c r="F42" s="49"/>
      <c r="G42" s="10">
        <f>G40+G41</f>
        <v>20531.5</v>
      </c>
      <c r="H42" s="4" t="s">
        <v>46</v>
      </c>
      <c r="I42" s="4"/>
      <c r="J42" s="4"/>
      <c r="K42" s="4"/>
      <c r="L42" s="4"/>
      <c r="M42" s="4"/>
      <c r="N42" s="4"/>
    </row>
    <row r="43" spans="1:14" ht="18.75" customHeight="1">
      <c r="A43" s="13"/>
      <c r="B43" s="13"/>
      <c r="C43" s="13"/>
      <c r="D43" s="34" t="s">
        <v>44</v>
      </c>
      <c r="E43" s="34"/>
      <c r="F43" s="24"/>
      <c r="G43" s="24">
        <f>G42/118*18</f>
        <v>3131.9237288135596</v>
      </c>
      <c r="H43" s="24" t="s">
        <v>46</v>
      </c>
      <c r="I43" s="4"/>
      <c r="J43" s="4"/>
      <c r="K43" s="4"/>
      <c r="L43" s="4"/>
      <c r="M43" s="4"/>
      <c r="N43" s="4"/>
    </row>
    <row r="44" spans="1:14" ht="15.75">
      <c r="A44" s="13"/>
      <c r="B44" s="13"/>
      <c r="C44" s="13"/>
      <c r="D44" s="13"/>
      <c r="E44" s="13"/>
      <c r="F44" s="14"/>
      <c r="G44" s="4"/>
      <c r="I44" s="4"/>
      <c r="J44" s="4"/>
      <c r="K44" s="4"/>
      <c r="L44" s="4"/>
      <c r="M44" s="4"/>
      <c r="N44" s="4"/>
    </row>
    <row r="45" spans="2:14" ht="15.75">
      <c r="B45" s="1" t="s">
        <v>41</v>
      </c>
      <c r="D45" s="35"/>
      <c r="E45" s="36"/>
      <c r="F45" s="36"/>
      <c r="G45" s="36"/>
      <c r="H45" s="4"/>
      <c r="I45" s="4"/>
      <c r="J45" s="4"/>
      <c r="K45" s="4"/>
      <c r="L45" s="4"/>
      <c r="M45" s="4"/>
      <c r="N45" s="4"/>
    </row>
    <row r="46" spans="2:14" ht="15.75">
      <c r="B46" s="1" t="s">
        <v>43</v>
      </c>
      <c r="D46" s="37"/>
      <c r="E46" s="37"/>
      <c r="F46" s="37"/>
      <c r="G46" s="37"/>
      <c r="I46" s="4"/>
      <c r="J46" s="4"/>
      <c r="K46" s="4"/>
      <c r="L46" s="4"/>
      <c r="M46" s="4"/>
      <c r="N46" s="4"/>
    </row>
    <row r="47" spans="2:14" ht="15.75">
      <c r="B47"/>
      <c r="C47"/>
      <c r="D47"/>
      <c r="E47"/>
      <c r="F47"/>
      <c r="G47" s="22"/>
      <c r="I47" s="4"/>
      <c r="J47" s="4"/>
      <c r="K47" s="4"/>
      <c r="L47" s="4"/>
      <c r="M47" s="4"/>
      <c r="N47" s="4"/>
    </row>
    <row r="48" spans="2:14" ht="15.75">
      <c r="B48"/>
      <c r="C48"/>
      <c r="D48"/>
      <c r="E48"/>
      <c r="F48"/>
      <c r="G48" s="22"/>
      <c r="I48" s="4"/>
      <c r="J48" s="4"/>
      <c r="K48" s="4"/>
      <c r="L48" s="4"/>
      <c r="M48" s="4"/>
      <c r="N48" s="4"/>
    </row>
    <row r="49" spans="2:14" ht="15.75">
      <c r="B49" s="23"/>
      <c r="C49"/>
      <c r="D49"/>
      <c r="E49"/>
      <c r="F49"/>
      <c r="G49"/>
      <c r="I49" s="4"/>
      <c r="J49" s="4"/>
      <c r="K49" s="4"/>
      <c r="L49" s="4"/>
      <c r="M49" s="4"/>
      <c r="N49" s="4"/>
    </row>
    <row r="50" spans="2:14" ht="15.75">
      <c r="B50" s="11"/>
      <c r="C50" s="11"/>
      <c r="D50" s="11"/>
      <c r="E50" s="11"/>
      <c r="F50" s="11"/>
      <c r="G50" s="12"/>
      <c r="I50" s="4"/>
      <c r="J50" s="4"/>
      <c r="K50" s="4"/>
      <c r="L50" s="4"/>
      <c r="M50" s="4"/>
      <c r="N50" s="4"/>
    </row>
    <row r="51" spans="2:14" ht="15.75">
      <c r="B51" s="11"/>
      <c r="C51" s="11"/>
      <c r="D51" s="11"/>
      <c r="E51" s="11"/>
      <c r="F51" s="11"/>
      <c r="G51" s="12"/>
      <c r="I51" s="4"/>
      <c r="J51" s="4"/>
      <c r="K51" s="4"/>
      <c r="L51" s="4"/>
      <c r="M51" s="4"/>
      <c r="N51" s="4"/>
    </row>
    <row r="52" spans="2:14" ht="15.75">
      <c r="B52" s="11"/>
      <c r="C52" s="11"/>
      <c r="D52" s="11"/>
      <c r="E52" s="11"/>
      <c r="F52" s="11"/>
      <c r="G52" s="12"/>
      <c r="I52" s="4"/>
      <c r="J52" s="4"/>
      <c r="K52" s="4"/>
      <c r="L52" s="4"/>
      <c r="M52" s="4"/>
      <c r="N52" s="4"/>
    </row>
    <row r="53" spans="2:14" ht="15.75">
      <c r="B53" s="11"/>
      <c r="C53" s="11"/>
      <c r="D53" s="11"/>
      <c r="E53" s="11"/>
      <c r="F53" s="11"/>
      <c r="G53" s="12"/>
      <c r="I53" s="4"/>
      <c r="J53" s="4"/>
      <c r="K53" s="4"/>
      <c r="L53" s="4"/>
      <c r="M53" s="4"/>
      <c r="N53" s="4"/>
    </row>
    <row r="54" spans="2:14" ht="15.75">
      <c r="B54" s="11"/>
      <c r="C54" s="11"/>
      <c r="D54" s="11"/>
      <c r="E54" s="11"/>
      <c r="F54" s="11"/>
      <c r="G54" s="12"/>
      <c r="I54" s="4"/>
      <c r="J54" s="4"/>
      <c r="K54" s="4"/>
      <c r="L54" s="4"/>
      <c r="M54" s="4"/>
      <c r="N54" s="4"/>
    </row>
    <row r="55" spans="2:14" ht="15.75">
      <c r="B55" s="11"/>
      <c r="C55" s="11"/>
      <c r="D55" s="11"/>
      <c r="E55" s="11"/>
      <c r="F55" s="11"/>
      <c r="G55" s="12"/>
      <c r="I55" s="4"/>
      <c r="J55" s="4"/>
      <c r="K55" s="4"/>
      <c r="L55" s="4"/>
      <c r="M55" s="4"/>
      <c r="N55" s="4"/>
    </row>
    <row r="56" spans="2:7" ht="15.75">
      <c r="B56" s="11"/>
      <c r="C56" s="11"/>
      <c r="D56" s="11"/>
      <c r="E56" s="11"/>
      <c r="F56" s="11"/>
      <c r="G56" s="12"/>
    </row>
    <row r="57" spans="2:7" ht="15.75">
      <c r="B57" s="11"/>
      <c r="C57" s="11"/>
      <c r="D57" s="11"/>
      <c r="E57" s="11"/>
      <c r="F57" s="11"/>
      <c r="G57" s="12"/>
    </row>
    <row r="58" spans="2:8" ht="15.75">
      <c r="B58" s="11"/>
      <c r="C58" s="11"/>
      <c r="D58" s="11"/>
      <c r="E58" s="11"/>
      <c r="F58" s="11"/>
      <c r="G58" s="12"/>
      <c r="H58" s="4"/>
    </row>
  </sheetData>
  <sheetProtection/>
  <mergeCells count="30">
    <mergeCell ref="C41:F41"/>
    <mergeCell ref="A42:F42"/>
    <mergeCell ref="B22:C22"/>
    <mergeCell ref="B23:C23"/>
    <mergeCell ref="B24:C24"/>
    <mergeCell ref="B25:C25"/>
    <mergeCell ref="B26:C26"/>
    <mergeCell ref="B27:C27"/>
    <mergeCell ref="B17:C17"/>
    <mergeCell ref="B18:C18"/>
    <mergeCell ref="B19:C19"/>
    <mergeCell ref="B20:C20"/>
    <mergeCell ref="B21:C21"/>
    <mergeCell ref="C40:F40"/>
    <mergeCell ref="D43:E43"/>
    <mergeCell ref="D45:G45"/>
    <mergeCell ref="D46:G46"/>
    <mergeCell ref="B15:C15"/>
    <mergeCell ref="C38:F38"/>
    <mergeCell ref="A6:G6"/>
    <mergeCell ref="B12:C12"/>
    <mergeCell ref="B13:C13"/>
    <mergeCell ref="B14:C14"/>
    <mergeCell ref="B16:C16"/>
    <mergeCell ref="B7:G7"/>
    <mergeCell ref="B8:G8"/>
    <mergeCell ref="B9:G9"/>
    <mergeCell ref="B10:G10"/>
    <mergeCell ref="B11:G11"/>
    <mergeCell ref="A3:G5"/>
  </mergeCells>
  <printOptions/>
  <pageMargins left="0.28" right="0.16" top="0.28" bottom="0.25" header="0.16" footer="0.16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ЦМИ</dc:creator>
  <cp:keywords/>
  <dc:description/>
  <cp:lastModifiedBy>rtyu</cp:lastModifiedBy>
  <cp:lastPrinted>2014-11-10T06:50:05Z</cp:lastPrinted>
  <dcterms:created xsi:type="dcterms:W3CDTF">2011-02-11T08:47:15Z</dcterms:created>
  <dcterms:modified xsi:type="dcterms:W3CDTF">2014-11-10T07:16:20Z</dcterms:modified>
  <cp:category/>
  <cp:version/>
  <cp:contentType/>
  <cp:contentStatus/>
</cp:coreProperties>
</file>